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940" windowHeight="3540" activeTab="0"/>
  </bookViews>
  <sheets>
    <sheet name="STAFF" sheetId="1" r:id="rId1"/>
    <sheet name="Sheet1" sheetId="2" r:id="rId2"/>
  </sheets>
  <definedNames>
    <definedName name="_Regression_Int" localSheetId="0" hidden="1">1</definedName>
    <definedName name="_xlnm.Print_Area" localSheetId="0">'STAFF'!$A$1:$K$64</definedName>
  </definedNames>
  <calcPr fullCalcOnLoad="1"/>
</workbook>
</file>

<file path=xl/sharedStrings.xml><?xml version="1.0" encoding="utf-8"?>
<sst xmlns="http://schemas.openxmlformats.org/spreadsheetml/2006/main" count="54" uniqueCount="49">
  <si>
    <t>Fact Book</t>
  </si>
  <si>
    <t>YORK UNIVERSITY - UNIVERSITÉ YORK</t>
  </si>
  <si>
    <t>Grad</t>
  </si>
  <si>
    <t>Grand</t>
  </si>
  <si>
    <t>Region</t>
  </si>
  <si>
    <t>Town/City</t>
  </si>
  <si>
    <t>Education</t>
  </si>
  <si>
    <t>Studies</t>
  </si>
  <si>
    <t>Law</t>
  </si>
  <si>
    <t>MBA</t>
  </si>
  <si>
    <t>Undergrad</t>
  </si>
  <si>
    <t>Total</t>
  </si>
  <si>
    <t>Percent</t>
  </si>
  <si>
    <t>Durham</t>
  </si>
  <si>
    <t>Ajax</t>
  </si>
  <si>
    <t>Clarington</t>
  </si>
  <si>
    <t>Oshawa</t>
  </si>
  <si>
    <t>Pickering</t>
  </si>
  <si>
    <t>Scugog</t>
  </si>
  <si>
    <t>Uxbridge</t>
  </si>
  <si>
    <t>Whitby</t>
  </si>
  <si>
    <t>Sub-total</t>
  </si>
  <si>
    <t>Halton</t>
  </si>
  <si>
    <t>Burlington</t>
  </si>
  <si>
    <t>Halton Hills</t>
  </si>
  <si>
    <t>Milton</t>
  </si>
  <si>
    <t>Oakville</t>
  </si>
  <si>
    <t>Toronto</t>
  </si>
  <si>
    <t>Peel</t>
  </si>
  <si>
    <t>Brampton</t>
  </si>
  <si>
    <t>Caledon</t>
  </si>
  <si>
    <t>Mississauga</t>
  </si>
  <si>
    <t>York</t>
  </si>
  <si>
    <t>Aurora</t>
  </si>
  <si>
    <t xml:space="preserve">   </t>
  </si>
  <si>
    <t>East Gwillimbury</t>
  </si>
  <si>
    <t>Georgina</t>
  </si>
  <si>
    <t>King</t>
  </si>
  <si>
    <t>Markham</t>
  </si>
  <si>
    <t>Newmarket</t>
  </si>
  <si>
    <t>Richmond Hill</t>
  </si>
  <si>
    <t>Vaughan</t>
  </si>
  <si>
    <t>Whitchurch-Stouffville</t>
  </si>
  <si>
    <t>Non-GTA</t>
  </si>
  <si>
    <t xml:space="preserve">  </t>
  </si>
  <si>
    <t>GRAND TOTAL</t>
  </si>
  <si>
    <t>244</t>
  </si>
  <si>
    <t xml:space="preserve">          2012-2013</t>
  </si>
  <si>
    <t>Distribution of York University FW12 Applicants, by Home Address, Within the GTA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</si>
</sst>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5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6"/>
      <name val="Helv"/>
      <family val="0"/>
    </font>
    <font>
      <sz val="14"/>
      <name val="Helv"/>
      <family val="0"/>
    </font>
    <font>
      <b/>
      <sz val="7"/>
      <name val="Helv"/>
      <family val="0"/>
    </font>
    <font>
      <i/>
      <sz val="45"/>
      <name val="Times"/>
      <family val="0"/>
    </font>
    <font>
      <b/>
      <sz val="8"/>
      <name val="Helv"/>
      <family val="0"/>
    </font>
    <font>
      <sz val="8"/>
      <name val="Helv"/>
      <family val="0"/>
    </font>
    <font>
      <sz val="8"/>
      <name val="Courier"/>
      <family val="0"/>
    </font>
    <font>
      <sz val="7"/>
      <name val="Helv"/>
      <family val="0"/>
    </font>
    <font>
      <b/>
      <u val="single"/>
      <sz val="8"/>
      <name val="Helv"/>
      <family val="0"/>
    </font>
    <font>
      <sz val="12"/>
      <name val="Helv"/>
      <family val="0"/>
    </font>
    <font>
      <sz val="14"/>
      <name val="Helvetica"/>
      <family val="2"/>
    </font>
    <font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10" xfId="0" applyFont="1" applyBorder="1" applyAlignment="1">
      <alignment/>
    </xf>
    <xf numFmtId="164" fontId="6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7" fillId="0" borderId="0" xfId="0" applyFont="1" applyBorder="1" applyAlignment="1">
      <alignment/>
    </xf>
    <xf numFmtId="164" fontId="8" fillId="0" borderId="1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 applyProtection="1">
      <alignment horizontal="right"/>
      <protection/>
    </xf>
    <xf numFmtId="164" fontId="10" fillId="0" borderId="11" xfId="0" applyFont="1" applyBorder="1" applyAlignment="1">
      <alignment/>
    </xf>
    <xf numFmtId="164" fontId="10" fillId="0" borderId="12" xfId="0" applyFont="1" applyBorder="1" applyAlignment="1">
      <alignment/>
    </xf>
    <xf numFmtId="164" fontId="10" fillId="0" borderId="13" xfId="0" applyFont="1" applyBorder="1" applyAlignment="1">
      <alignment/>
    </xf>
    <xf numFmtId="164" fontId="10" fillId="0" borderId="14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 horizontal="left"/>
      <protection/>
    </xf>
    <xf numFmtId="164" fontId="9" fillId="0" borderId="14" xfId="0" applyFont="1" applyBorder="1" applyAlignment="1">
      <alignment/>
    </xf>
    <xf numFmtId="164" fontId="10" fillId="0" borderId="15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9" fillId="0" borderId="14" xfId="0" applyFont="1" applyBorder="1" applyAlignment="1" applyProtection="1">
      <alignment/>
      <protection/>
    </xf>
    <xf numFmtId="164" fontId="11" fillId="0" borderId="14" xfId="0" applyFont="1" applyBorder="1" applyAlignment="1">
      <alignment/>
    </xf>
    <xf numFmtId="164" fontId="12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4" fontId="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 horizontal="right"/>
      <protection/>
    </xf>
    <xf numFmtId="164" fontId="14" fillId="0" borderId="13" xfId="0" applyFont="1" applyBorder="1" applyAlignment="1" quotePrefix="1">
      <alignment horizontal="center"/>
    </xf>
    <xf numFmtId="164" fontId="13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13" fillId="0" borderId="0" xfId="0" applyFont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>
      <alignment horizontal="right"/>
    </xf>
    <xf numFmtId="164" fontId="14" fillId="0" borderId="16" xfId="0" applyFont="1" applyBorder="1" applyAlignment="1">
      <alignment horizontal="centerContinuous"/>
    </xf>
    <xf numFmtId="164" fontId="14" fillId="0" borderId="17" xfId="0" applyFont="1" applyBorder="1" applyAlignment="1">
      <alignment horizontal="centerContinuous"/>
    </xf>
    <xf numFmtId="164" fontId="14" fillId="0" borderId="18" xfId="0" applyFont="1" applyBorder="1" applyAlignment="1">
      <alignment horizontal="centerContinuous"/>
    </xf>
    <xf numFmtId="164" fontId="14" fillId="0" borderId="0" xfId="0" applyFont="1" applyBorder="1" applyAlignment="1" quotePrefix="1">
      <alignment horizontal="center"/>
    </xf>
    <xf numFmtId="164" fontId="14" fillId="0" borderId="14" xfId="0" applyFont="1" applyBorder="1" applyAlignment="1" quotePrefix="1">
      <alignment horizontal="center"/>
    </xf>
    <xf numFmtId="4" fontId="9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64" fontId="15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2"/>
          <c:w val="0.97375"/>
          <c:h val="0.92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Sheet1!$A$3:$A$8</c:f>
              <c:strCache>
                <c:ptCount val="6"/>
                <c:pt idx="0">
                  <c:v>Durham</c:v>
                </c:pt>
                <c:pt idx="1">
                  <c:v>Halton</c:v>
                </c:pt>
                <c:pt idx="2">
                  <c:v>Toronto</c:v>
                </c:pt>
                <c:pt idx="3">
                  <c:v>Peel</c:v>
                </c:pt>
                <c:pt idx="4">
                  <c:v>York</c:v>
                </c:pt>
                <c:pt idx="5">
                  <c:v>Non-GTA</c:v>
                </c:pt>
              </c:strCache>
            </c:strRef>
          </c:cat>
          <c:val>
            <c:numRef>
              <c:f>Sheet1!$B$3:$B$8</c:f>
              <c:numCache>
                <c:ptCount val="6"/>
                <c:pt idx="0">
                  <c:v>0.033330906443392795</c:v>
                </c:pt>
                <c:pt idx="1">
                  <c:v>0.024113578449217327</c:v>
                </c:pt>
                <c:pt idx="2">
                  <c:v>0.3319257371678194</c:v>
                </c:pt>
                <c:pt idx="3">
                  <c:v>0.1546268656716418</c:v>
                </c:pt>
                <c:pt idx="4">
                  <c:v>0.1655187477247907</c:v>
                </c:pt>
                <c:pt idx="5">
                  <c:v>0.29048416454313797</c:v>
                </c:pt>
              </c:numCache>
            </c:numRef>
          </c:val>
        </c:ser>
        <c:axId val="66796466"/>
        <c:axId val="64297283"/>
      </c:barChart>
      <c:catAx>
        <c:axId val="66796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283"/>
        <c:crosses val="autoZero"/>
        <c:auto val="0"/>
        <c:lblOffset val="100"/>
        <c:tickLblSkip val="1"/>
        <c:noMultiLvlLbl val="0"/>
      </c:catAx>
      <c:valAx>
        <c:axId val="6429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76200</xdr:rowOff>
    </xdr:from>
    <xdr:to>
      <xdr:col>10</xdr:col>
      <xdr:colOff>152400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42875" y="6153150"/>
        <a:ext cx="64960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4"/>
  <sheetViews>
    <sheetView showGridLines="0" tabSelected="1" zoomScalePageLayoutView="0" workbookViewId="0" topLeftCell="A1">
      <selection activeCell="D42" sqref="D42"/>
    </sheetView>
  </sheetViews>
  <sheetFormatPr defaultColWidth="9.625" defaultRowHeight="12.75"/>
  <cols>
    <col min="1" max="1" width="4.75390625" style="0" customWidth="1"/>
    <col min="2" max="2" width="10.75390625" style="0" customWidth="1"/>
    <col min="3" max="3" width="14.375" style="0" customWidth="1"/>
    <col min="4" max="7" width="7.75390625" style="0" customWidth="1"/>
    <col min="8" max="8" width="8.75390625" style="0" customWidth="1"/>
    <col min="9" max="10" width="7.75390625" style="0" customWidth="1"/>
    <col min="11" max="11" width="4.75390625" style="0" customWidth="1"/>
  </cols>
  <sheetData>
    <row r="1" spans="1:11" ht="54.75" customHeight="1" thickBot="1">
      <c r="A1" s="6" t="s">
        <v>0</v>
      </c>
      <c r="B1" s="2"/>
      <c r="C1" s="2"/>
      <c r="D1" s="2"/>
      <c r="E1" s="2"/>
      <c r="F1" s="2"/>
      <c r="G1" s="2"/>
      <c r="H1" s="2"/>
      <c r="I1" s="2" t="s">
        <v>47</v>
      </c>
      <c r="J1" s="2"/>
      <c r="K1" s="2"/>
    </row>
    <row r="2" spans="1:11" ht="22.5" customHeight="1" thickTop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" customHeight="1">
      <c r="A4" s="39" t="s">
        <v>48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6" customHeight="1">
      <c r="A5" s="32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9" customHeight="1">
      <c r="A6" s="11"/>
      <c r="B6" s="25"/>
      <c r="C6" s="25"/>
      <c r="D6" s="25"/>
      <c r="E6" s="25" t="s">
        <v>2</v>
      </c>
      <c r="F6" s="25"/>
      <c r="G6" s="25"/>
      <c r="H6" s="25"/>
      <c r="I6" s="25" t="s">
        <v>3</v>
      </c>
      <c r="J6" s="25"/>
      <c r="K6" s="16"/>
    </row>
    <row r="7" spans="1:11" ht="9" customHeight="1">
      <c r="A7" s="11"/>
      <c r="B7" s="33" t="s">
        <v>4</v>
      </c>
      <c r="C7" s="26" t="s">
        <v>5</v>
      </c>
      <c r="D7" s="27" t="s">
        <v>6</v>
      </c>
      <c r="E7" s="27" t="s">
        <v>7</v>
      </c>
      <c r="F7" s="28" t="s">
        <v>8</v>
      </c>
      <c r="G7" s="27" t="s">
        <v>9</v>
      </c>
      <c r="H7" s="28" t="s">
        <v>10</v>
      </c>
      <c r="I7" s="27" t="s">
        <v>11</v>
      </c>
      <c r="J7" s="27" t="s">
        <v>12</v>
      </c>
      <c r="K7" s="16"/>
    </row>
    <row r="8" spans="1:11" ht="10.5" customHeight="1">
      <c r="A8" s="11"/>
      <c r="B8" s="34" t="s">
        <v>13</v>
      </c>
      <c r="C8" s="13" t="s">
        <v>14</v>
      </c>
      <c r="D8" s="29">
        <v>75</v>
      </c>
      <c r="E8" s="30">
        <v>44</v>
      </c>
      <c r="F8" s="29">
        <v>19</v>
      </c>
      <c r="G8" s="30">
        <v>4</v>
      </c>
      <c r="H8" s="29">
        <v>605</v>
      </c>
      <c r="I8" s="38">
        <f aca="true" t="shared" si="0" ref="I8:I14">SUM(D8:H8)</f>
        <v>747</v>
      </c>
      <c r="J8" s="44"/>
      <c r="K8" s="16"/>
    </row>
    <row r="9" spans="1:11" ht="10.5" customHeight="1">
      <c r="A9" s="11"/>
      <c r="B9" s="34"/>
      <c r="C9" s="13" t="s">
        <v>15</v>
      </c>
      <c r="D9" s="30">
        <v>20</v>
      </c>
      <c r="E9" s="30">
        <v>8</v>
      </c>
      <c r="F9" s="29">
        <v>15</v>
      </c>
      <c r="G9" s="30">
        <v>0</v>
      </c>
      <c r="H9" s="30">
        <v>117</v>
      </c>
      <c r="I9" s="38">
        <f t="shared" si="0"/>
        <v>160</v>
      </c>
      <c r="J9" s="38"/>
      <c r="K9" s="12"/>
    </row>
    <row r="10" spans="1:11" ht="10.5" customHeight="1">
      <c r="A10" s="11"/>
      <c r="B10" s="35"/>
      <c r="C10" s="15" t="s">
        <v>16</v>
      </c>
      <c r="D10" s="29">
        <v>38</v>
      </c>
      <c r="E10" s="29">
        <v>43</v>
      </c>
      <c r="F10" s="29">
        <v>11</v>
      </c>
      <c r="G10" s="29">
        <v>0</v>
      </c>
      <c r="H10" s="29">
        <v>203</v>
      </c>
      <c r="I10" s="38">
        <f t="shared" si="0"/>
        <v>295</v>
      </c>
      <c r="J10" s="38"/>
      <c r="K10" s="12"/>
    </row>
    <row r="11" spans="1:11" ht="10.5" customHeight="1">
      <c r="A11" s="11"/>
      <c r="B11" s="36"/>
      <c r="C11" s="13" t="s">
        <v>17</v>
      </c>
      <c r="D11" s="30">
        <v>85</v>
      </c>
      <c r="E11" s="30">
        <v>31</v>
      </c>
      <c r="F11" s="29">
        <v>23</v>
      </c>
      <c r="G11" s="30">
        <v>1</v>
      </c>
      <c r="H11" s="30">
        <v>483</v>
      </c>
      <c r="I11" s="38">
        <f t="shared" si="0"/>
        <v>623</v>
      </c>
      <c r="J11" s="38"/>
      <c r="K11" s="12"/>
    </row>
    <row r="12" spans="1:11" ht="10.5" customHeight="1">
      <c r="A12" s="11"/>
      <c r="B12" s="24"/>
      <c r="C12" s="14" t="s">
        <v>18</v>
      </c>
      <c r="D12" s="29">
        <v>5</v>
      </c>
      <c r="E12" s="29">
        <v>1</v>
      </c>
      <c r="F12" s="29">
        <v>1</v>
      </c>
      <c r="G12" s="29">
        <v>0</v>
      </c>
      <c r="H12" s="29">
        <v>23</v>
      </c>
      <c r="I12" s="38">
        <f t="shared" si="0"/>
        <v>30</v>
      </c>
      <c r="J12" s="38"/>
      <c r="K12" s="12"/>
    </row>
    <row r="13" spans="1:11" ht="10.5" customHeight="1">
      <c r="A13" s="11"/>
      <c r="B13" s="24"/>
      <c r="C13" s="14" t="s">
        <v>19</v>
      </c>
      <c r="D13" s="29">
        <v>4</v>
      </c>
      <c r="E13" s="29">
        <v>2</v>
      </c>
      <c r="F13" s="29">
        <v>7</v>
      </c>
      <c r="G13" s="29">
        <v>0</v>
      </c>
      <c r="H13" s="29">
        <v>41</v>
      </c>
      <c r="I13" s="38">
        <f t="shared" si="0"/>
        <v>54</v>
      </c>
      <c r="J13" s="38"/>
      <c r="K13" s="12"/>
    </row>
    <row r="14" spans="1:11" ht="10.5" customHeight="1">
      <c r="A14" s="11"/>
      <c r="B14" s="24"/>
      <c r="C14" s="14" t="s">
        <v>20</v>
      </c>
      <c r="D14" s="29">
        <v>47</v>
      </c>
      <c r="E14" s="29">
        <v>31</v>
      </c>
      <c r="F14" s="29">
        <v>26</v>
      </c>
      <c r="G14" s="29">
        <v>6</v>
      </c>
      <c r="H14" s="29">
        <v>270</v>
      </c>
      <c r="I14" s="38">
        <f t="shared" si="0"/>
        <v>380</v>
      </c>
      <c r="J14" s="38"/>
      <c r="K14" s="12"/>
    </row>
    <row r="15" spans="1:11" ht="10.5" customHeight="1">
      <c r="A15" s="11"/>
      <c r="B15" s="24"/>
      <c r="C15" s="8" t="s">
        <v>21</v>
      </c>
      <c r="D15" s="31">
        <f aca="true" t="shared" si="1" ref="D15:I15">SUM(D8:D14)</f>
        <v>274</v>
      </c>
      <c r="E15" s="31">
        <f t="shared" si="1"/>
        <v>160</v>
      </c>
      <c r="F15" s="31">
        <f t="shared" si="1"/>
        <v>102</v>
      </c>
      <c r="G15" s="31">
        <f t="shared" si="1"/>
        <v>11</v>
      </c>
      <c r="H15" s="31">
        <f t="shared" si="1"/>
        <v>1742</v>
      </c>
      <c r="I15" s="31">
        <f t="shared" si="1"/>
        <v>2289</v>
      </c>
      <c r="J15" s="45">
        <f>I15/I43</f>
        <v>0.033330906443392795</v>
      </c>
      <c r="K15" s="12"/>
    </row>
    <row r="16" spans="1:11" ht="6" customHeight="1">
      <c r="A16" s="11"/>
      <c r="B16" s="24"/>
      <c r="C16" s="14"/>
      <c r="D16" s="29"/>
      <c r="E16" s="29"/>
      <c r="F16" s="29"/>
      <c r="G16" s="29"/>
      <c r="H16" s="29"/>
      <c r="I16" s="31"/>
      <c r="J16" s="31"/>
      <c r="K16" s="12"/>
    </row>
    <row r="17" spans="1:11" ht="9.75" customHeight="1">
      <c r="A17" s="11"/>
      <c r="B17" s="37" t="s">
        <v>22</v>
      </c>
      <c r="C17" s="14" t="s">
        <v>23</v>
      </c>
      <c r="D17" s="29">
        <v>29</v>
      </c>
      <c r="E17" s="30">
        <v>40</v>
      </c>
      <c r="F17" s="29">
        <v>26</v>
      </c>
      <c r="G17" s="30">
        <v>7</v>
      </c>
      <c r="H17" s="29">
        <v>261</v>
      </c>
      <c r="I17" s="38">
        <f>SUM(D17:H17)</f>
        <v>363</v>
      </c>
      <c r="J17" s="38"/>
      <c r="K17" s="12"/>
    </row>
    <row r="18" spans="1:11" ht="10.5" customHeight="1">
      <c r="A18" s="11"/>
      <c r="B18" s="24"/>
      <c r="C18" s="14" t="s">
        <v>24</v>
      </c>
      <c r="D18" s="29">
        <v>15</v>
      </c>
      <c r="E18" s="30">
        <v>8</v>
      </c>
      <c r="F18" s="29">
        <v>10</v>
      </c>
      <c r="G18" s="30">
        <v>0</v>
      </c>
      <c r="H18" s="29">
        <v>93</v>
      </c>
      <c r="I18" s="38">
        <f>SUM(D18:H18)</f>
        <v>126</v>
      </c>
      <c r="J18" s="38"/>
      <c r="K18" s="12"/>
    </row>
    <row r="19" spans="1:11" ht="10.5" customHeight="1">
      <c r="A19" s="11"/>
      <c r="B19" s="24"/>
      <c r="C19" s="14" t="s">
        <v>25</v>
      </c>
      <c r="D19" s="29">
        <v>32</v>
      </c>
      <c r="E19" s="30">
        <v>16</v>
      </c>
      <c r="F19" s="29">
        <v>9</v>
      </c>
      <c r="G19" s="30">
        <v>3</v>
      </c>
      <c r="H19" s="29">
        <v>256</v>
      </c>
      <c r="I19" s="38">
        <f>SUM(D19:H19)</f>
        <v>316</v>
      </c>
      <c r="J19" s="38"/>
      <c r="K19" s="12"/>
    </row>
    <row r="20" spans="1:11" ht="10.5" customHeight="1">
      <c r="A20" s="11"/>
      <c r="B20" s="24"/>
      <c r="C20" s="14" t="s">
        <v>26</v>
      </c>
      <c r="D20" s="29">
        <v>77</v>
      </c>
      <c r="E20" s="30">
        <v>65</v>
      </c>
      <c r="F20" s="29">
        <v>63</v>
      </c>
      <c r="G20" s="30">
        <v>18</v>
      </c>
      <c r="H20" s="29">
        <v>628</v>
      </c>
      <c r="I20" s="38">
        <f>SUM(D20:H20)</f>
        <v>851</v>
      </c>
      <c r="J20" s="38"/>
      <c r="K20" s="12"/>
    </row>
    <row r="21" spans="1:11" ht="10.5" customHeight="1">
      <c r="A21" s="11"/>
      <c r="B21" s="24"/>
      <c r="C21" s="8" t="s">
        <v>21</v>
      </c>
      <c r="D21" s="31">
        <f aca="true" t="shared" si="2" ref="D21:I21">SUM(D17:D20)</f>
        <v>153</v>
      </c>
      <c r="E21" s="31">
        <f t="shared" si="2"/>
        <v>129</v>
      </c>
      <c r="F21" s="31">
        <f t="shared" si="2"/>
        <v>108</v>
      </c>
      <c r="G21" s="31">
        <f t="shared" si="2"/>
        <v>28</v>
      </c>
      <c r="H21" s="31">
        <f t="shared" si="2"/>
        <v>1238</v>
      </c>
      <c r="I21" s="31">
        <f t="shared" si="2"/>
        <v>1656</v>
      </c>
      <c r="J21" s="46">
        <f>I21/I43</f>
        <v>0.024113578449217327</v>
      </c>
      <c r="K21" s="20"/>
    </row>
    <row r="22" spans="1:11" ht="6" customHeight="1">
      <c r="A22" s="11"/>
      <c r="B22" s="24"/>
      <c r="C22" s="14"/>
      <c r="D22" s="29"/>
      <c r="E22" s="29"/>
      <c r="F22" s="29"/>
      <c r="G22" s="29"/>
      <c r="H22" s="29"/>
      <c r="I22" s="31"/>
      <c r="J22" s="31"/>
      <c r="K22" s="12"/>
    </row>
    <row r="23" spans="1:11" ht="10.5" customHeight="1">
      <c r="A23" s="11"/>
      <c r="B23" s="37" t="s">
        <v>27</v>
      </c>
      <c r="C23" s="8"/>
      <c r="D23" s="31">
        <v>1711</v>
      </c>
      <c r="E23" s="31">
        <v>2096</v>
      </c>
      <c r="F23" s="31">
        <v>1050</v>
      </c>
      <c r="G23" s="31">
        <v>348</v>
      </c>
      <c r="H23" s="31">
        <v>17590</v>
      </c>
      <c r="I23" s="38">
        <f>SUM(D23:H23)</f>
        <v>22795</v>
      </c>
      <c r="J23" s="46">
        <f>I23/I43</f>
        <v>0.3319257371678194</v>
      </c>
      <c r="K23" s="12"/>
    </row>
    <row r="24" spans="1:11" ht="6" customHeight="1">
      <c r="A24" s="11"/>
      <c r="B24" s="24"/>
      <c r="C24" s="14"/>
      <c r="D24" s="29"/>
      <c r="E24" s="29"/>
      <c r="G24" s="29"/>
      <c r="H24" s="29"/>
      <c r="I24" s="31"/>
      <c r="J24" s="31"/>
      <c r="K24" s="12"/>
    </row>
    <row r="25" spans="1:11" ht="10.5" customHeight="1">
      <c r="A25" s="11"/>
      <c r="B25" s="37" t="s">
        <v>28</v>
      </c>
      <c r="C25" s="14" t="s">
        <v>29</v>
      </c>
      <c r="D25" s="29">
        <v>345</v>
      </c>
      <c r="E25" s="30">
        <v>189</v>
      </c>
      <c r="F25" s="29">
        <v>101</v>
      </c>
      <c r="G25" s="30">
        <v>14</v>
      </c>
      <c r="H25" s="29">
        <v>3479</v>
      </c>
      <c r="I25" s="38">
        <f>SUM(D25:H25)</f>
        <v>4128</v>
      </c>
      <c r="J25" s="38"/>
      <c r="K25" s="12"/>
    </row>
    <row r="26" spans="1:11" ht="10.5" customHeight="1">
      <c r="A26" s="11"/>
      <c r="B26" s="24"/>
      <c r="C26" s="14" t="s">
        <v>30</v>
      </c>
      <c r="D26" s="29">
        <v>39</v>
      </c>
      <c r="E26" s="30">
        <v>14</v>
      </c>
      <c r="F26" s="29">
        <v>9</v>
      </c>
      <c r="G26" s="30">
        <v>1</v>
      </c>
      <c r="H26" s="29">
        <v>277</v>
      </c>
      <c r="I26" s="38">
        <f>SUM(D26:H26)</f>
        <v>340</v>
      </c>
      <c r="J26" s="38"/>
      <c r="K26" s="12"/>
    </row>
    <row r="27" spans="1:11" ht="10.5" customHeight="1">
      <c r="A27" s="11"/>
      <c r="B27" s="24"/>
      <c r="C27" s="14" t="s">
        <v>31</v>
      </c>
      <c r="D27" s="29">
        <v>485</v>
      </c>
      <c r="E27" s="30">
        <v>356</v>
      </c>
      <c r="F27" s="29">
        <v>215</v>
      </c>
      <c r="G27" s="30">
        <v>68</v>
      </c>
      <c r="H27" s="29">
        <v>5027</v>
      </c>
      <c r="I27" s="38">
        <f>SUM(D27:H27)</f>
        <v>6151</v>
      </c>
      <c r="J27" s="38"/>
      <c r="K27" s="12"/>
    </row>
    <row r="28" spans="1:11" ht="10.5" customHeight="1">
      <c r="A28" s="11"/>
      <c r="B28" s="24"/>
      <c r="C28" s="8" t="s">
        <v>21</v>
      </c>
      <c r="D28" s="31">
        <f aca="true" t="shared" si="3" ref="D28:I28">SUM(D25:D27)</f>
        <v>869</v>
      </c>
      <c r="E28" s="31">
        <f t="shared" si="3"/>
        <v>559</v>
      </c>
      <c r="F28" s="31">
        <f>SUM(F25:F27)</f>
        <v>325</v>
      </c>
      <c r="G28" s="31">
        <f t="shared" si="3"/>
        <v>83</v>
      </c>
      <c r="H28" s="31">
        <f t="shared" si="3"/>
        <v>8783</v>
      </c>
      <c r="I28" s="31">
        <f t="shared" si="3"/>
        <v>10619</v>
      </c>
      <c r="J28" s="46">
        <f>I28/I43</f>
        <v>0.1546268656716418</v>
      </c>
      <c r="K28" s="12"/>
    </row>
    <row r="29" spans="1:11" ht="6" customHeight="1">
      <c r="A29" s="11"/>
      <c r="B29" s="24"/>
      <c r="C29" s="14"/>
      <c r="D29" s="29"/>
      <c r="E29" s="29"/>
      <c r="F29" s="29"/>
      <c r="G29" s="29"/>
      <c r="H29" s="29"/>
      <c r="I29" s="31"/>
      <c r="J29" s="31"/>
      <c r="K29" s="12"/>
    </row>
    <row r="30" spans="1:11" ht="10.5" customHeight="1">
      <c r="A30" s="11"/>
      <c r="B30" s="37" t="s">
        <v>32</v>
      </c>
      <c r="C30" s="14" t="s">
        <v>33</v>
      </c>
      <c r="D30" s="29">
        <v>49</v>
      </c>
      <c r="E30" s="30">
        <v>23</v>
      </c>
      <c r="F30" s="29">
        <v>19</v>
      </c>
      <c r="G30" s="30">
        <v>2</v>
      </c>
      <c r="H30" s="29">
        <v>309</v>
      </c>
      <c r="I30" s="38">
        <f aca="true" t="shared" si="4" ref="I30:I38">SUM(D30:H30)</f>
        <v>402</v>
      </c>
      <c r="J30" s="38"/>
      <c r="K30" s="12"/>
    </row>
    <row r="31" spans="1:11" ht="10.5" customHeight="1">
      <c r="A31" s="11" t="s">
        <v>34</v>
      </c>
      <c r="B31" s="24"/>
      <c r="C31" s="14" t="s">
        <v>35</v>
      </c>
      <c r="D31" s="29">
        <v>11</v>
      </c>
      <c r="E31" s="30">
        <v>3</v>
      </c>
      <c r="F31" s="29">
        <v>2</v>
      </c>
      <c r="G31" s="30">
        <v>0</v>
      </c>
      <c r="H31" s="29">
        <v>48</v>
      </c>
      <c r="I31" s="38">
        <f t="shared" si="4"/>
        <v>64</v>
      </c>
      <c r="J31" s="38"/>
      <c r="K31" s="12"/>
    </row>
    <row r="32" spans="1:11" ht="10.5" customHeight="1">
      <c r="A32" s="11"/>
      <c r="B32" s="24"/>
      <c r="C32" s="14" t="s">
        <v>36</v>
      </c>
      <c r="D32" s="29">
        <v>13</v>
      </c>
      <c r="E32" s="30">
        <v>3</v>
      </c>
      <c r="F32" s="29">
        <v>0</v>
      </c>
      <c r="G32" s="30">
        <v>0</v>
      </c>
      <c r="H32" s="29">
        <v>73</v>
      </c>
      <c r="I32" s="38">
        <f t="shared" si="4"/>
        <v>89</v>
      </c>
      <c r="J32" s="38"/>
      <c r="K32" s="12"/>
    </row>
    <row r="33" spans="1:11" ht="10.5" customHeight="1">
      <c r="A33" s="11"/>
      <c r="B33" s="24"/>
      <c r="C33" s="14" t="s">
        <v>37</v>
      </c>
      <c r="D33" s="29">
        <v>4</v>
      </c>
      <c r="E33" s="30">
        <v>5</v>
      </c>
      <c r="F33" s="29">
        <v>8</v>
      </c>
      <c r="G33" s="30">
        <v>0</v>
      </c>
      <c r="H33" s="29">
        <v>72</v>
      </c>
      <c r="I33" s="38">
        <f t="shared" si="4"/>
        <v>89</v>
      </c>
      <c r="J33" s="38"/>
      <c r="K33" s="12"/>
    </row>
    <row r="34" spans="1:11" ht="10.5" customHeight="1">
      <c r="A34" s="11"/>
      <c r="B34" s="24"/>
      <c r="C34" s="14" t="s">
        <v>38</v>
      </c>
      <c r="D34" s="29">
        <v>304</v>
      </c>
      <c r="E34" s="30">
        <v>146</v>
      </c>
      <c r="F34" s="29">
        <v>114</v>
      </c>
      <c r="G34" s="30">
        <v>45</v>
      </c>
      <c r="H34" s="29">
        <v>2628</v>
      </c>
      <c r="I34" s="38">
        <f t="shared" si="4"/>
        <v>3237</v>
      </c>
      <c r="J34" s="38"/>
      <c r="K34" s="12"/>
    </row>
    <row r="35" spans="1:11" ht="10.5" customHeight="1">
      <c r="A35" s="11"/>
      <c r="B35" s="24"/>
      <c r="C35" s="14" t="s">
        <v>39</v>
      </c>
      <c r="D35" s="29">
        <v>52</v>
      </c>
      <c r="E35" s="30">
        <v>26</v>
      </c>
      <c r="F35" s="29">
        <v>14</v>
      </c>
      <c r="G35" s="30">
        <v>0</v>
      </c>
      <c r="H35" s="29">
        <v>388</v>
      </c>
      <c r="I35" s="38">
        <f t="shared" si="4"/>
        <v>480</v>
      </c>
      <c r="J35" s="38"/>
      <c r="K35" s="12"/>
    </row>
    <row r="36" spans="1:11" ht="10.5" customHeight="1">
      <c r="A36" s="11"/>
      <c r="B36" s="24"/>
      <c r="C36" s="14" t="s">
        <v>40</v>
      </c>
      <c r="D36" s="29">
        <v>188</v>
      </c>
      <c r="E36" s="30">
        <v>150</v>
      </c>
      <c r="F36" s="29">
        <v>110</v>
      </c>
      <c r="G36" s="30">
        <v>23</v>
      </c>
      <c r="H36" s="29">
        <v>1926</v>
      </c>
      <c r="I36" s="38">
        <f t="shared" si="4"/>
        <v>2397</v>
      </c>
      <c r="J36" s="38"/>
      <c r="K36" s="12"/>
    </row>
    <row r="37" spans="1:11" ht="10.5" customHeight="1">
      <c r="A37" s="11"/>
      <c r="B37" s="24"/>
      <c r="C37" s="14" t="s">
        <v>41</v>
      </c>
      <c r="D37" s="29">
        <v>419</v>
      </c>
      <c r="E37" s="30">
        <v>252</v>
      </c>
      <c r="F37" s="29">
        <v>183</v>
      </c>
      <c r="G37" s="30">
        <v>29</v>
      </c>
      <c r="H37" s="29">
        <v>3336</v>
      </c>
      <c r="I37" s="38">
        <f t="shared" si="4"/>
        <v>4219</v>
      </c>
      <c r="J37" s="38"/>
      <c r="K37" s="12"/>
    </row>
    <row r="38" spans="1:11" ht="10.5" customHeight="1">
      <c r="A38" s="11"/>
      <c r="B38" s="36"/>
      <c r="C38" s="13" t="s">
        <v>42</v>
      </c>
      <c r="D38" s="29">
        <v>42</v>
      </c>
      <c r="E38" s="30">
        <v>23</v>
      </c>
      <c r="F38" s="29">
        <v>11</v>
      </c>
      <c r="G38" s="30">
        <v>2</v>
      </c>
      <c r="H38" s="29">
        <v>312</v>
      </c>
      <c r="I38" s="38">
        <f t="shared" si="4"/>
        <v>390</v>
      </c>
      <c r="J38" s="38"/>
      <c r="K38" s="12"/>
    </row>
    <row r="39" spans="1:11" ht="10.5" customHeight="1">
      <c r="A39" s="11"/>
      <c r="B39" s="37"/>
      <c r="C39" s="8" t="s">
        <v>21</v>
      </c>
      <c r="D39" s="31">
        <f aca="true" t="shared" si="5" ref="D39:I39">SUM(D30:D38)</f>
        <v>1082</v>
      </c>
      <c r="E39" s="31">
        <f t="shared" si="5"/>
        <v>631</v>
      </c>
      <c r="F39" s="31">
        <f t="shared" si="5"/>
        <v>461</v>
      </c>
      <c r="G39" s="31">
        <f t="shared" si="5"/>
        <v>101</v>
      </c>
      <c r="H39" s="31">
        <f t="shared" si="5"/>
        <v>9092</v>
      </c>
      <c r="I39" s="31">
        <f t="shared" si="5"/>
        <v>11367</v>
      </c>
      <c r="J39" s="46">
        <f>I39/I43</f>
        <v>0.1655187477247907</v>
      </c>
      <c r="K39" s="12"/>
    </row>
    <row r="40" spans="1:11" ht="6" customHeight="1">
      <c r="A40" s="11"/>
      <c r="B40" s="37"/>
      <c r="C40" s="14"/>
      <c r="D40" s="29"/>
      <c r="E40" s="29"/>
      <c r="F40" s="29"/>
      <c r="G40" s="29"/>
      <c r="H40" s="29"/>
      <c r="I40" s="31"/>
      <c r="J40" s="31"/>
      <c r="K40" s="12"/>
    </row>
    <row r="41" spans="1:11" ht="9.75" customHeight="1">
      <c r="A41" s="11"/>
      <c r="B41" s="37" t="s">
        <v>43</v>
      </c>
      <c r="C41" s="14" t="s">
        <v>43</v>
      </c>
      <c r="D41" s="29">
        <v>901</v>
      </c>
      <c r="E41" s="29">
        <v>3453</v>
      </c>
      <c r="F41" s="29">
        <v>1322</v>
      </c>
      <c r="G41" s="29">
        <v>899</v>
      </c>
      <c r="H41" s="29">
        <v>13374</v>
      </c>
      <c r="I41" s="38">
        <f>SUM(D41:H41)</f>
        <v>19949</v>
      </c>
      <c r="J41" s="45">
        <f>I41/I43</f>
        <v>0.29048416454313797</v>
      </c>
      <c r="K41" s="12"/>
    </row>
    <row r="42" spans="1:11" ht="6" customHeight="1">
      <c r="A42" s="11"/>
      <c r="B42" s="37"/>
      <c r="C42" s="14"/>
      <c r="D42" s="29"/>
      <c r="E42" s="29" t="s">
        <v>44</v>
      </c>
      <c r="F42" s="29"/>
      <c r="G42" s="29"/>
      <c r="H42" s="29"/>
      <c r="I42" s="31"/>
      <c r="J42" s="31"/>
      <c r="K42" s="12"/>
    </row>
    <row r="43" spans="1:11" ht="10.5" customHeight="1">
      <c r="A43" s="11"/>
      <c r="B43" s="37"/>
      <c r="C43" s="8" t="s">
        <v>45</v>
      </c>
      <c r="D43" s="31">
        <f aca="true" t="shared" si="6" ref="D43:J43">D41+D39+D28+D23+D21+D15</f>
        <v>4990</v>
      </c>
      <c r="E43" s="31">
        <f t="shared" si="6"/>
        <v>7028</v>
      </c>
      <c r="F43" s="31">
        <f t="shared" si="6"/>
        <v>3368</v>
      </c>
      <c r="G43" s="31">
        <f t="shared" si="6"/>
        <v>1470</v>
      </c>
      <c r="H43" s="31">
        <f t="shared" si="6"/>
        <v>51819</v>
      </c>
      <c r="I43" s="31">
        <f t="shared" si="6"/>
        <v>68675</v>
      </c>
      <c r="J43" s="46">
        <f t="shared" si="6"/>
        <v>1</v>
      </c>
      <c r="K43" s="12"/>
    </row>
    <row r="44" spans="1:11" ht="6" customHeight="1">
      <c r="A44" s="11"/>
      <c r="K44" s="21"/>
    </row>
    <row r="45" spans="1:11" ht="7.5" customHeight="1">
      <c r="A45" s="11"/>
      <c r="B45" s="8"/>
      <c r="C45" s="8"/>
      <c r="D45" s="7"/>
      <c r="E45" s="23"/>
      <c r="F45" s="23"/>
      <c r="G45" s="23"/>
      <c r="H45" s="23"/>
      <c r="I45" s="23"/>
      <c r="J45" s="23"/>
      <c r="K45" s="16"/>
    </row>
    <row r="46" spans="1:11" ht="9.75" customHeight="1">
      <c r="A46" s="11"/>
      <c r="B46" s="5"/>
      <c r="C46" s="5"/>
      <c r="D46" s="13"/>
      <c r="E46" s="18"/>
      <c r="F46" s="18"/>
      <c r="G46" s="18"/>
      <c r="H46" s="18"/>
      <c r="I46" s="18"/>
      <c r="J46" s="18"/>
      <c r="K46" s="12"/>
    </row>
    <row r="47" spans="1:11" ht="9.75" customHeight="1">
      <c r="A47" s="11"/>
      <c r="B47" s="18"/>
      <c r="C47" s="18"/>
      <c r="D47" s="13"/>
      <c r="E47" s="22"/>
      <c r="F47" s="22"/>
      <c r="G47" s="22"/>
      <c r="H47" s="22"/>
      <c r="I47" s="22"/>
      <c r="J47" s="22"/>
      <c r="K47" s="12"/>
    </row>
    <row r="48" spans="1:11" ht="9.75" customHeight="1">
      <c r="A48" s="11"/>
      <c r="B48" s="18"/>
      <c r="C48" s="18"/>
      <c r="D48" s="13"/>
      <c r="E48" s="22"/>
      <c r="F48" s="22"/>
      <c r="G48" s="22"/>
      <c r="H48" s="22"/>
      <c r="I48" s="22"/>
      <c r="J48" s="22"/>
      <c r="K48" s="12"/>
    </row>
    <row r="49" spans="1:11" ht="9.75" customHeight="1">
      <c r="A49" s="11"/>
      <c r="B49" s="19"/>
      <c r="C49" s="19"/>
      <c r="D49" s="13"/>
      <c r="E49" s="22"/>
      <c r="F49" s="22"/>
      <c r="G49" s="22"/>
      <c r="H49" s="22"/>
      <c r="I49" s="22"/>
      <c r="J49" s="22"/>
      <c r="K49" s="12"/>
    </row>
    <row r="50" spans="1:11" ht="9.75" customHeight="1">
      <c r="A50" s="11"/>
      <c r="B50" s="8"/>
      <c r="C50" s="8"/>
      <c r="D50" s="13"/>
      <c r="E50" s="23"/>
      <c r="F50" s="23"/>
      <c r="G50" s="23"/>
      <c r="H50" s="23"/>
      <c r="I50" s="23"/>
      <c r="J50" s="23"/>
      <c r="K50" s="21"/>
    </row>
    <row r="51" spans="1:11" ht="7.5" customHeight="1">
      <c r="A51" s="11"/>
      <c r="B51" s="13"/>
      <c r="C51" s="13"/>
      <c r="D51" s="13"/>
      <c r="E51" s="18"/>
      <c r="F51" s="18"/>
      <c r="G51" s="18"/>
      <c r="H51" s="18"/>
      <c r="I51" s="18"/>
      <c r="J51" s="18"/>
      <c r="K51" s="12"/>
    </row>
    <row r="52" spans="1:11" ht="9.75" customHeight="1">
      <c r="A52" s="11"/>
      <c r="B52" s="19"/>
      <c r="C52" s="19"/>
      <c r="D52" s="13"/>
      <c r="E52" s="22"/>
      <c r="F52" s="22"/>
      <c r="G52" s="22"/>
      <c r="H52" s="22"/>
      <c r="I52" s="22"/>
      <c r="J52" s="22"/>
      <c r="K52" s="12"/>
    </row>
    <row r="53" spans="1:11" ht="9.75" customHeight="1">
      <c r="A53" s="11"/>
      <c r="B53" s="19"/>
      <c r="C53" s="19"/>
      <c r="D53" s="13"/>
      <c r="E53" s="22"/>
      <c r="F53" s="22"/>
      <c r="G53" s="22"/>
      <c r="H53" s="22"/>
      <c r="I53" s="22"/>
      <c r="J53" s="22"/>
      <c r="K53" s="12"/>
    </row>
    <row r="54" spans="1:11" ht="9.75" customHeight="1">
      <c r="A54" s="11"/>
      <c r="B54" s="19"/>
      <c r="C54" s="19"/>
      <c r="D54" s="13"/>
      <c r="E54" s="22"/>
      <c r="F54" s="22"/>
      <c r="G54" s="22"/>
      <c r="H54" s="22"/>
      <c r="I54" s="22"/>
      <c r="J54" s="22"/>
      <c r="K54" s="12"/>
    </row>
    <row r="55" spans="1:11" ht="9.75" customHeight="1">
      <c r="A55" s="11"/>
      <c r="B55" s="19"/>
      <c r="C55" s="19"/>
      <c r="D55" s="13"/>
      <c r="E55" s="22"/>
      <c r="F55" s="22"/>
      <c r="G55" s="22"/>
      <c r="H55" s="22"/>
      <c r="I55" s="22"/>
      <c r="J55" s="22"/>
      <c r="K55" s="12"/>
    </row>
    <row r="56" spans="1:11" ht="9.75" customHeight="1">
      <c r="A56" s="11"/>
      <c r="B56" s="19"/>
      <c r="C56" s="19"/>
      <c r="D56" s="13"/>
      <c r="E56" s="22"/>
      <c r="F56" s="22"/>
      <c r="G56" s="22"/>
      <c r="H56" s="22"/>
      <c r="I56" s="22"/>
      <c r="J56" s="22"/>
      <c r="K56" s="12"/>
    </row>
    <row r="57" spans="1:11" ht="9.75" customHeight="1">
      <c r="A57" s="11"/>
      <c r="B57" s="19"/>
      <c r="C57" s="19"/>
      <c r="D57" s="13"/>
      <c r="E57" s="22"/>
      <c r="F57" s="22"/>
      <c r="G57" s="22"/>
      <c r="H57" s="22"/>
      <c r="I57" s="22"/>
      <c r="J57" s="22"/>
      <c r="K57" s="12"/>
    </row>
    <row r="58" spans="1:11" ht="9.75" customHeight="1">
      <c r="A58" s="11"/>
      <c r="B58" s="19"/>
      <c r="C58" s="19"/>
      <c r="D58" s="13"/>
      <c r="E58" s="22"/>
      <c r="F58" s="22"/>
      <c r="G58" s="22"/>
      <c r="H58" s="22"/>
      <c r="I58" s="22"/>
      <c r="J58" s="22"/>
      <c r="K58" s="12"/>
    </row>
    <row r="59" spans="1:11" ht="6.75" customHeight="1">
      <c r="A59" s="11"/>
      <c r="B59" s="19"/>
      <c r="C59" s="19"/>
      <c r="D59" s="13"/>
      <c r="E59" s="22"/>
      <c r="F59" s="22"/>
      <c r="G59" s="22"/>
      <c r="H59" s="22"/>
      <c r="I59" s="22"/>
      <c r="J59" s="22"/>
      <c r="K59" s="12"/>
    </row>
    <row r="60" spans="1:11" ht="9.75" customHeight="1">
      <c r="A60" s="11"/>
      <c r="B60" s="19"/>
      <c r="C60" s="19"/>
      <c r="D60" s="13"/>
      <c r="E60" s="22"/>
      <c r="F60" s="22"/>
      <c r="G60" s="22"/>
      <c r="H60" s="22"/>
      <c r="I60" s="22"/>
      <c r="J60" s="22"/>
      <c r="K60" s="12"/>
    </row>
    <row r="61" spans="1:11" ht="9.75" customHeight="1">
      <c r="A61" s="11"/>
      <c r="B61" s="19"/>
      <c r="C61" s="19"/>
      <c r="D61" s="13"/>
      <c r="E61" s="22"/>
      <c r="F61" s="22"/>
      <c r="G61" s="22"/>
      <c r="H61" s="22"/>
      <c r="I61" s="22"/>
      <c r="J61" s="22"/>
      <c r="K61" s="12"/>
    </row>
    <row r="62" spans="1:11" ht="9.75" customHeight="1">
      <c r="A62" s="11"/>
      <c r="B62" s="8"/>
      <c r="C62" s="8"/>
      <c r="D62" s="7"/>
      <c r="E62" s="23"/>
      <c r="F62" s="23"/>
      <c r="G62" s="23"/>
      <c r="H62" s="23"/>
      <c r="I62" s="23"/>
      <c r="J62" s="23"/>
      <c r="K62" s="20"/>
    </row>
    <row r="63" spans="1:11" ht="9.75" customHeight="1">
      <c r="A63" s="17"/>
      <c r="B63" s="9"/>
      <c r="C63" s="9"/>
      <c r="D63" s="9"/>
      <c r="E63" s="9"/>
      <c r="F63" s="9"/>
      <c r="G63" s="9"/>
      <c r="H63" s="9"/>
      <c r="I63" s="9"/>
      <c r="J63" s="9"/>
      <c r="K63" s="10"/>
    </row>
    <row r="64" ht="18" customHeight="1">
      <c r="A64" s="48" t="s">
        <v>46</v>
      </c>
    </row>
  </sheetData>
  <sheetProtection/>
  <printOptions/>
  <pageMargins left="0.45" right="0" top="0" bottom="0.1" header="0.5" footer="0.5"/>
  <pageSetup horizontalDpi="600" verticalDpi="600" orientation="portrait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4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0.75390625" style="0" customWidth="1"/>
  </cols>
  <sheetData>
    <row r="3" spans="1:2" ht="12">
      <c r="A3" t="str">
        <f>STAFF!B8</f>
        <v>Durham</v>
      </c>
      <c r="B3" s="47">
        <f>STAFF!J15</f>
        <v>0.033330906443392795</v>
      </c>
    </row>
    <row r="4" spans="1:2" ht="12">
      <c r="A4" t="str">
        <f>STAFF!B17</f>
        <v>Halton</v>
      </c>
      <c r="B4" s="47">
        <f>STAFF!J21</f>
        <v>0.024113578449217327</v>
      </c>
    </row>
    <row r="5" spans="1:2" ht="12">
      <c r="A5" t="s">
        <v>27</v>
      </c>
      <c r="B5" s="47">
        <f>STAFF!J23</f>
        <v>0.3319257371678194</v>
      </c>
    </row>
    <row r="6" spans="1:2" ht="12">
      <c r="A6" t="str">
        <f>STAFF!B25</f>
        <v>Peel</v>
      </c>
      <c r="B6" s="47">
        <f>STAFF!J28</f>
        <v>0.1546268656716418</v>
      </c>
    </row>
    <row r="7" spans="1:2" ht="12">
      <c r="A7" t="str">
        <f>STAFF!B30</f>
        <v>York</v>
      </c>
      <c r="B7" s="47">
        <f>STAFF!J39</f>
        <v>0.1655187477247907</v>
      </c>
    </row>
    <row r="8" spans="1:2" ht="12">
      <c r="A8" t="str">
        <f>STAFF!B41</f>
        <v>Non-GTA</v>
      </c>
      <c r="B8" s="47">
        <f>STAFF!J41</f>
        <v>0.29048416454313797</v>
      </c>
    </row>
    <row r="9" ht="12">
      <c r="B9" s="47"/>
    </row>
    <row r="10" ht="12">
      <c r="B10" s="47"/>
    </row>
    <row r="11" ht="12">
      <c r="B11" s="47"/>
    </row>
    <row r="12" ht="12">
      <c r="B12" s="47"/>
    </row>
    <row r="13" ht="12">
      <c r="B13" s="47"/>
    </row>
    <row r="14" ht="12">
      <c r="B14" s="47"/>
    </row>
    <row r="15" ht="12">
      <c r="B15" s="47"/>
    </row>
    <row r="16" ht="12">
      <c r="B16" s="47"/>
    </row>
    <row r="17" ht="12">
      <c r="B17" s="47"/>
    </row>
    <row r="18" ht="12">
      <c r="B18" s="47"/>
    </row>
    <row r="19" ht="12">
      <c r="B19" s="47"/>
    </row>
    <row r="20" ht="12">
      <c r="B20" s="47"/>
    </row>
    <row r="21" ht="12">
      <c r="B21" s="47"/>
    </row>
    <row r="22" ht="12">
      <c r="B22" s="47"/>
    </row>
    <row r="23" ht="12">
      <c r="B23" s="47"/>
    </row>
    <row r="24" ht="12">
      <c r="B24" s="4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2010-06-04T12:48:09Z</cp:lastPrinted>
  <dcterms:created xsi:type="dcterms:W3CDTF">1998-02-18T16:18:27Z</dcterms:created>
  <dcterms:modified xsi:type="dcterms:W3CDTF">2013-09-03T14:56:12Z</dcterms:modified>
  <cp:category/>
  <cp:version/>
  <cp:contentType/>
  <cp:contentStatus/>
</cp:coreProperties>
</file>